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4"/>
  <workbookPr/>
  <mc:AlternateContent xmlns:mc="http://schemas.openxmlformats.org/markup-compatibility/2006">
    <mc:Choice Requires="x15">
      <x15ac:absPath xmlns:x15ac="http://schemas.microsoft.com/office/spreadsheetml/2010/11/ac" url="C:\Users\ana.bardelas\OneDrive - Lean Methods Group\LMG\Website\ORG\"/>
    </mc:Choice>
  </mc:AlternateContent>
  <xr:revisionPtr revIDLastSave="27" documentId="11_B2F47CA224DD2CAB3B0AA87565733D0D741F3343" xr6:coauthVersionLast="47" xr6:coauthVersionMax="47" xr10:uidLastSave="{B074FCB7-680A-418F-9745-1D27FE4019E4}"/>
  <bookViews>
    <workbookView xWindow="0" yWindow="0" windowWidth="20490" windowHeight="7530" activeTab="1" xr2:uid="{00000000-000D-0000-FFFF-FFFF00000000}"/>
  </bookViews>
  <sheets>
    <sheet name="Worksheet for Floor Evaluation" sheetId="10" r:id="rId1"/>
    <sheet name="Summary Sheet" sheetId="11" r:id="rId2"/>
  </sheets>
  <definedNames>
    <definedName name="_xlnm.Print_Area" localSheetId="1">'Summary Sheet'!$A$1:$AA$60</definedName>
    <definedName name="_xlnm.Print_Area" localSheetId="0">'Worksheet for Floor Evaluation'!$B$1:$J$43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1" l="1"/>
  <c r="N44" i="11"/>
  <c r="N18" i="11"/>
  <c r="N45" i="11"/>
  <c r="N25" i="11"/>
  <c r="N32" i="11"/>
  <c r="N47" i="11"/>
  <c r="N39" i="11"/>
  <c r="N48" i="11" s="1"/>
  <c r="N46" i="11"/>
  <c r="F11" i="10"/>
  <c r="G11" i="10"/>
  <c r="H11" i="10"/>
  <c r="I11" i="10"/>
  <c r="J11" i="10"/>
  <c r="F18" i="10"/>
  <c r="G18" i="10"/>
  <c r="H18" i="10"/>
  <c r="I18" i="10"/>
  <c r="J18" i="10"/>
  <c r="F25" i="10"/>
  <c r="G25" i="10"/>
  <c r="H25" i="10"/>
  <c r="I25" i="10"/>
  <c r="J25" i="10"/>
  <c r="F32" i="10"/>
  <c r="G32" i="10"/>
  <c r="H32" i="10"/>
  <c r="I32" i="10"/>
  <c r="J32" i="10"/>
  <c r="F39" i="10"/>
  <c r="G39" i="10"/>
  <c r="H39" i="10"/>
  <c r="I39" i="10"/>
  <c r="J39" i="10"/>
  <c r="N41" i="11"/>
  <c r="J41" i="10" l="1"/>
  <c r="F41" i="10"/>
  <c r="G41" i="10"/>
  <c r="H41" i="10"/>
  <c r="I41" i="10"/>
  <c r="F43" i="10" l="1"/>
</calcChain>
</file>

<file path=xl/sharedStrings.xml><?xml version="1.0" encoding="utf-8"?>
<sst xmlns="http://schemas.openxmlformats.org/spreadsheetml/2006/main" count="202" uniqueCount="93">
  <si>
    <t>5S Workplace Scan Checklist</t>
  </si>
  <si>
    <t>Department:</t>
  </si>
  <si>
    <t>Place an "x" in the appropriate box based on number of issued observed.</t>
  </si>
  <si>
    <t>Date:</t>
  </si>
  <si>
    <t xml:space="preserve">                    Scored By:</t>
  </si>
  <si>
    <t>Number of Observations &gt;&gt;</t>
  </si>
  <si>
    <t>1-2</t>
  </si>
  <si>
    <t>3-4</t>
  </si>
  <si>
    <t>5-6</t>
  </si>
  <si>
    <t>&gt;6</t>
  </si>
  <si>
    <t>Sort</t>
  </si>
  <si>
    <t>Distinguish between what is needed and not needed</t>
  </si>
  <si>
    <t>Unneeded equipment, tools, furniture, etc. are present</t>
  </si>
  <si>
    <t>X</t>
  </si>
  <si>
    <t>Unneeded items are on walls, notice boards, etc.</t>
  </si>
  <si>
    <t>Items are present in walkways, stairways, corners, fire exits, etc.</t>
  </si>
  <si>
    <t>Unneeded inventory, supplies, parts or materials are present</t>
  </si>
  <si>
    <t>Safety hazards (water, oil, chemical, machines) exist</t>
  </si>
  <si>
    <t>Subtotal &gt;&gt;</t>
  </si>
  <si>
    <t>Set in Order</t>
  </si>
  <si>
    <t xml:space="preserve">A place for everything and everything in its place </t>
  </si>
  <si>
    <t>Correct places for items are not obvious</t>
  </si>
  <si>
    <t>Items are not in their correct places</t>
  </si>
  <si>
    <t>Walkways, workstations and equipment locations are not indicated</t>
  </si>
  <si>
    <t>Items are not put away immediately after use</t>
  </si>
  <si>
    <t>Height and quantity limits are not obvious</t>
  </si>
  <si>
    <t>Shine</t>
  </si>
  <si>
    <t>Cleaning and looking for ways to keep it clean and organized</t>
  </si>
  <si>
    <t>Floors, walls, stairs and surfaces are free of dirt, oil and grease</t>
  </si>
  <si>
    <t>Equipment is not kept clean and free of dirt, oil and grease</t>
  </si>
  <si>
    <t>Cleaning materials are not easily accessible</t>
  </si>
  <si>
    <t>Lines, labels, signs, etc. are not clean and unbroken</t>
  </si>
  <si>
    <t>Other cleaning problems of any kind are present</t>
  </si>
  <si>
    <t>Standardize</t>
  </si>
  <si>
    <t>Maintain and monitor the first three categories</t>
  </si>
  <si>
    <t xml:space="preserve">Necessary information is not visible </t>
  </si>
  <si>
    <t>All standards are not known and visible</t>
  </si>
  <si>
    <t>Checklists don't exist for all cleaning and maintenance jobs</t>
  </si>
  <si>
    <t>All quantities and limits are not easily recognizable</t>
  </si>
  <si>
    <t>How many items can't be located in 30 seconds?</t>
  </si>
  <si>
    <t>Sustain</t>
  </si>
  <si>
    <t>Stick to the rules</t>
  </si>
  <si>
    <t>How many workers understand the 5s principals?</t>
  </si>
  <si>
    <t>How many times last week was daily 5s not performed?</t>
  </si>
  <si>
    <t>Number of times personal belongings are not neatly stored</t>
  </si>
  <si>
    <t>Number of times job aids are not available or up to date</t>
  </si>
  <si>
    <t>Number of times last week daily 5s inspections were not performed</t>
  </si>
  <si>
    <t>Total &gt;&gt;</t>
  </si>
  <si>
    <t>Grand Total 5S Score</t>
  </si>
  <si>
    <t>© Lean Methods Group. You may freely modify, distribute and/or reproduce this only if Lean Methods Group's logo is not altered or removed.</t>
  </si>
  <si>
    <t>5S Workplace Summary</t>
  </si>
  <si>
    <t>Department 3</t>
  </si>
  <si>
    <t>An "x" represents the total number of observed instances</t>
  </si>
  <si>
    <t>September, 2017</t>
  </si>
  <si>
    <t>Scored by:</t>
  </si>
  <si>
    <t>John Smith</t>
  </si>
  <si>
    <t>Total Score &gt;&gt;</t>
  </si>
  <si>
    <t>Month</t>
  </si>
  <si>
    <t>Score</t>
  </si>
  <si>
    <t>Goal</t>
  </si>
  <si>
    <t>Department 1</t>
  </si>
  <si>
    <t>January, 2017</t>
  </si>
  <si>
    <t>1 - Sort</t>
  </si>
  <si>
    <t>Jan</t>
  </si>
  <si>
    <t>Department 2</t>
  </si>
  <si>
    <t>February, 2017</t>
  </si>
  <si>
    <t>2 - Set in Order</t>
  </si>
  <si>
    <t>Feb</t>
  </si>
  <si>
    <t>March, 2017</t>
  </si>
  <si>
    <t>3 - Shine</t>
  </si>
  <si>
    <t>Mar</t>
  </si>
  <si>
    <t>Department 4</t>
  </si>
  <si>
    <t>April, 2017</t>
  </si>
  <si>
    <t>4 - Standardize</t>
  </si>
  <si>
    <t>Apr</t>
  </si>
  <si>
    <t>Department 5</t>
  </si>
  <si>
    <t>May, 2017</t>
  </si>
  <si>
    <t>5 - Sustain</t>
  </si>
  <si>
    <t>May</t>
  </si>
  <si>
    <t>Department 6</t>
  </si>
  <si>
    <t>June, 2017</t>
  </si>
  <si>
    <t>Jun</t>
  </si>
  <si>
    <t>July, 2017</t>
  </si>
  <si>
    <t>Jul</t>
  </si>
  <si>
    <t>August, 2017</t>
  </si>
  <si>
    <t>Aug</t>
  </si>
  <si>
    <t>Sep</t>
  </si>
  <si>
    <t>October, 2017</t>
  </si>
  <si>
    <t>Oct</t>
  </si>
  <si>
    <t>November, 2017</t>
  </si>
  <si>
    <t>Nov</t>
  </si>
  <si>
    <t>December, 2017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</si>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</sst>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409]mmmm\-yy;@"/>
  </numFmts>
  <fonts count="15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6198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0BCD0"/>
        <bgColor indexed="64"/>
      </patternFill>
    </fill>
    <fill>
      <patternFill patternType="solid">
        <fgColor rgb="FF006198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>
      <alignment vertical="center"/>
    </xf>
    <xf numFmtId="164" fontId="2" fillId="0" borderId="9" xfId="1" applyFont="1" applyBorder="1" applyAlignment="1">
      <alignment horizontal="left" vertical="center"/>
    </xf>
    <xf numFmtId="38" fontId="2" fillId="0" borderId="10" xfId="1" quotePrefix="1" applyNumberFormat="1" applyFont="1" applyBorder="1" applyAlignment="1">
      <alignment horizontal="left" vertical="center"/>
    </xf>
    <xf numFmtId="164" fontId="2" fillId="0" borderId="11" xfId="1" quotePrefix="1" applyFont="1" applyBorder="1" applyAlignment="1">
      <alignment horizontal="left" vertical="center"/>
    </xf>
    <xf numFmtId="164" fontId="5" fillId="0" borderId="11" xfId="1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16" fontId="5" fillId="0" borderId="5" xfId="0" quotePrefix="1" applyNumberFormat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164" fontId="5" fillId="2" borderId="9" xfId="1" quotePrefix="1" applyFont="1" applyFill="1" applyBorder="1" applyAlignment="1">
      <alignment horizontal="left" vertical="center"/>
    </xf>
    <xf numFmtId="164" fontId="5" fillId="2" borderId="10" xfId="1" quotePrefix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8" fontId="2" fillId="0" borderId="1" xfId="1" applyNumberFormat="1" applyFont="1" applyBorder="1" applyAlignment="1">
      <alignment horizontal="center" vertical="center"/>
    </xf>
    <xf numFmtId="164" fontId="7" fillId="0" borderId="1" xfId="1" applyFont="1" applyBorder="1" applyAlignment="1">
      <alignment horizontal="left" vertical="center"/>
    </xf>
    <xf numFmtId="164" fontId="7" fillId="0" borderId="13" xfId="1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38" fontId="2" fillId="0" borderId="2" xfId="1" applyNumberFormat="1" applyFont="1" applyBorder="1" applyAlignment="1">
      <alignment horizontal="center" vertical="center"/>
    </xf>
    <xf numFmtId="164" fontId="7" fillId="0" borderId="2" xfId="1" applyFont="1" applyBorder="1" applyAlignment="1">
      <alignment vertical="center"/>
    </xf>
    <xf numFmtId="164" fontId="7" fillId="0" borderId="14" xfId="1" applyFont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64" fontId="7" fillId="0" borderId="3" xfId="1" applyFont="1" applyBorder="1" applyAlignment="1">
      <alignment vertical="center"/>
    </xf>
    <xf numFmtId="164" fontId="7" fillId="0" borderId="15" xfId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38" fontId="2" fillId="0" borderId="9" xfId="1" applyNumberFormat="1" applyFont="1" applyBorder="1" applyAlignment="1">
      <alignment vertical="center"/>
    </xf>
    <xf numFmtId="164" fontId="2" fillId="0" borderId="10" xfId="1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38" fontId="5" fillId="0" borderId="0" xfId="1" applyNumberFormat="1" applyFont="1" applyBorder="1" applyAlignment="1">
      <alignment horizontal="right" vertical="center"/>
    </xf>
    <xf numFmtId="164" fontId="5" fillId="0" borderId="0" xfId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164" fontId="5" fillId="0" borderId="4" xfId="1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4" fontId="9" fillId="0" borderId="0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7" fillId="0" borderId="0" xfId="1" applyFont="1" applyAlignment="1">
      <alignment vertical="center"/>
    </xf>
    <xf numFmtId="164" fontId="2" fillId="0" borderId="0" xfId="1" quotePrefix="1" applyFont="1" applyAlignment="1">
      <alignment horizontal="right" vertical="center"/>
    </xf>
    <xf numFmtId="164" fontId="2" fillId="0" borderId="0" xfId="1" quotePrefix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164" fontId="2" fillId="0" borderId="0" xfId="1" applyFont="1" applyAlignment="1">
      <alignment vertical="center"/>
    </xf>
    <xf numFmtId="38" fontId="2" fillId="0" borderId="28" xfId="1" quotePrefix="1" applyNumberFormat="1" applyFont="1" applyBorder="1" applyAlignment="1">
      <alignment horizontal="left" vertical="center"/>
    </xf>
    <xf numFmtId="164" fontId="7" fillId="0" borderId="11" xfId="1" applyFont="1" applyBorder="1" applyAlignment="1">
      <alignment horizontal="center" vertical="center"/>
    </xf>
    <xf numFmtId="164" fontId="5" fillId="2" borderId="29" xfId="1" quotePrefix="1" applyFont="1" applyFill="1" applyBorder="1" applyAlignment="1">
      <alignment horizontal="left" vertical="center"/>
    </xf>
    <xf numFmtId="164" fontId="5" fillId="2" borderId="30" xfId="1" quotePrefix="1" applyFont="1" applyFill="1" applyBorder="1" applyAlignment="1">
      <alignment horizontal="left" vertical="center"/>
    </xf>
    <xf numFmtId="164" fontId="2" fillId="0" borderId="31" xfId="1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2" fillId="0" borderId="32" xfId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8" fontId="2" fillId="0" borderId="3" xfId="1" applyNumberFormat="1" applyFont="1" applyBorder="1" applyAlignment="1">
      <alignment horizontal="center" vertical="center"/>
    </xf>
    <xf numFmtId="164" fontId="2" fillId="0" borderId="33" xfId="1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38" fontId="2" fillId="0" borderId="10" xfId="1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164" fontId="5" fillId="0" borderId="11" xfId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16" xfId="0" applyFont="1" applyBorder="1" applyAlignment="1">
      <alignment horizontal="center" vertical="center"/>
    </xf>
    <xf numFmtId="164" fontId="7" fillId="0" borderId="0" xfId="1" applyFont="1" applyBorder="1" applyAlignment="1">
      <alignment horizontal="left" vertical="center"/>
    </xf>
    <xf numFmtId="164" fontId="9" fillId="0" borderId="0" xfId="1" applyFont="1" applyAlignment="1">
      <alignment horizontal="right" vertical="center"/>
    </xf>
    <xf numFmtId="164" fontId="7" fillId="0" borderId="0" xfId="1" applyFont="1" applyAlignment="1">
      <alignment horizontal="left" vertical="center"/>
    </xf>
    <xf numFmtId="38" fontId="7" fillId="0" borderId="0" xfId="1" applyNumberFormat="1" applyFont="1" applyAlignment="1">
      <alignment horizontal="left" vertical="center"/>
    </xf>
    <xf numFmtId="17" fontId="9" fillId="0" borderId="19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64" fontId="12" fillId="0" borderId="9" xfId="1" applyFont="1" applyBorder="1" applyAlignment="1">
      <alignment horizontal="left" vertical="center"/>
    </xf>
    <xf numFmtId="164" fontId="12" fillId="0" borderId="10" xfId="1" applyFont="1" applyBorder="1" applyAlignment="1">
      <alignment horizontal="left" vertical="center"/>
    </xf>
    <xf numFmtId="38" fontId="7" fillId="0" borderId="1" xfId="1" applyNumberFormat="1" applyFont="1" applyBorder="1" applyAlignment="1">
      <alignment horizontal="center" vertical="center"/>
    </xf>
    <xf numFmtId="38" fontId="7" fillId="0" borderId="2" xfId="1" applyNumberFormat="1" applyFont="1" applyBorder="1" applyAlignment="1">
      <alignment horizontal="center" vertical="center"/>
    </xf>
    <xf numFmtId="38" fontId="7" fillId="0" borderId="3" xfId="1" applyNumberFormat="1" applyFont="1" applyBorder="1" applyAlignment="1">
      <alignment horizontal="center" vertical="center"/>
    </xf>
    <xf numFmtId="38" fontId="7" fillId="0" borderId="8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34" xfId="0" applyFont="1" applyBorder="1" applyAlignment="1">
      <alignment horizontal="center" vertical="center" textRotation="90"/>
    </xf>
    <xf numFmtId="0" fontId="2" fillId="0" borderId="35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textRotation="90"/>
    </xf>
    <xf numFmtId="0" fontId="5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4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65" fontId="7" fillId="0" borderId="10" xfId="1" quotePrefix="1" applyNumberFormat="1" applyFont="1" applyBorder="1" applyAlignment="1">
      <alignment horizontal="center" vertical="center"/>
    </xf>
    <xf numFmtId="165" fontId="7" fillId="0" borderId="11" xfId="1" quotePrefix="1" applyNumberFormat="1" applyFont="1" applyBorder="1" applyAlignment="1">
      <alignment horizontal="center" vertical="center"/>
    </xf>
    <xf numFmtId="38" fontId="7" fillId="0" borderId="10" xfId="1" quotePrefix="1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textRotation="90"/>
    </xf>
    <xf numFmtId="0" fontId="6" fillId="0" borderId="36" xfId="0" applyFont="1" applyBorder="1" applyAlignment="1">
      <alignment horizontal="center" vertical="center" textRotation="90"/>
    </xf>
    <xf numFmtId="0" fontId="2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164" fontId="5" fillId="3" borderId="11" xfId="1" applyFont="1" applyFill="1" applyBorder="1" applyAlignment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9" defaultPivotStyle="PivotStyleLight16"/>
  <colors>
    <mruColors>
      <color rgb="FFA0BCD0"/>
      <color rgb="FF0061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>
                <a:latin typeface="+mn-lt"/>
              </a:rPr>
              <a:t>Monthly Audit Results</a:t>
            </a:r>
          </a:p>
        </c:rich>
      </c:tx>
      <c:layout>
        <c:manualLayout>
          <c:xMode val="edge"/>
          <c:yMode val="edge"/>
          <c:x val="0.33267685289338833"/>
          <c:y val="3.0549863275458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9945997770603"/>
          <c:y val="0.12830957230142567"/>
          <c:w val="0.8472170081032222"/>
          <c:h val="0.686354378818737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'Summary Sheet'!$T$43</c:f>
              <c:strCache>
                <c:ptCount val="1"/>
                <c:pt idx="0">
                  <c:v>Score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0070B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+mn-lt"/>
                    <a:ea typeface="Arial Narrow"/>
                    <a:cs typeface="Arial Narrow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'Summary Sheet'!$S$44:$S$55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'Summary Sheet'!$T$44:$T$55</c:f>
              <c:numCache>
                <c:formatCode>General</c:formatCode>
                <c:ptCount val="12"/>
                <c:pt idx="0">
                  <c:v>65</c:v>
                </c:pt>
                <c:pt idx="1">
                  <c:v>60</c:v>
                </c:pt>
                <c:pt idx="2">
                  <c:v>55</c:v>
                </c:pt>
                <c:pt idx="3">
                  <c:v>60</c:v>
                </c:pt>
                <c:pt idx="4">
                  <c:v>45</c:v>
                </c:pt>
                <c:pt idx="5">
                  <c:v>51</c:v>
                </c:pt>
                <c:pt idx="6">
                  <c:v>46</c:v>
                </c:pt>
                <c:pt idx="7">
                  <c:v>46</c:v>
                </c:pt>
                <c:pt idx="8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C-490A-8B8A-11DE1EDE5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49344808"/>
        <c:axId val="1"/>
      </c:barChart>
      <c:lineChart>
        <c:grouping val="standard"/>
        <c:varyColors val="0"/>
        <c:ser>
          <c:idx val="1"/>
          <c:order val="1"/>
          <c:tx>
            <c:strRef>
              <c:f>'Summary Sheet'!$U$43</c:f>
              <c:strCache>
                <c:ptCount val="1"/>
                <c:pt idx="0">
                  <c:v>Goal</c:v>
                </c:pt>
              </c:strCache>
            </c:strRef>
          </c:tx>
          <c:spPr>
            <a:ln w="25400">
              <a:solidFill>
                <a:srgbClr val="006198"/>
              </a:solidFill>
              <a:prstDash val="solid"/>
            </a:ln>
          </c:spPr>
          <c:marker>
            <c:symbol val="none"/>
          </c:marker>
          <c:cat>
            <c:strRef>
              <c:f>'Summary Sheet'!$S$44:$S$55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'Summary Sheet'!$U$44:$U$55</c:f>
              <c:numCache>
                <c:formatCode>General</c:formatCode>
                <c:ptCount val="12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C-490A-8B8A-11DE1EDE5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344808"/>
        <c:axId val="1"/>
      </c:lineChart>
      <c:catAx>
        <c:axId val="549344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549344808"/>
        <c:crosses val="autoZero"/>
        <c:crossBetween val="between"/>
        <c:majorUnit val="10"/>
        <c:minorUnit val="10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25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>
                <a:latin typeface="+mn-lt"/>
              </a:rPr>
              <a:t>Monthly 5S Overview</a:t>
            </a:r>
          </a:p>
        </c:rich>
      </c:tx>
      <c:layout>
        <c:manualLayout>
          <c:xMode val="edge"/>
          <c:yMode val="edge"/>
          <c:x val="0.3155555034011211"/>
          <c:y val="2.9585896904587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851851851851852"/>
          <c:y val="0.22682445759368836"/>
          <c:w val="0.52"/>
          <c:h val="0.69230769230769229"/>
        </c:manualLayout>
      </c:layout>
      <c:radarChart>
        <c:radarStyle val="marker"/>
        <c:varyColors val="0"/>
        <c:ser>
          <c:idx val="0"/>
          <c:order val="0"/>
          <c:tx>
            <c:strRef>
              <c:f>'Summary Sheet'!$M$11</c:f>
              <c:strCache>
                <c:ptCount val="1"/>
                <c:pt idx="0">
                  <c:v> Subtotal &gt;&gt;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'Summary Sheet'!$M$44:$M$48</c:f>
              <c:strCache>
                <c:ptCount val="5"/>
                <c:pt idx="0">
                  <c:v> 1 - Sort </c:v>
                </c:pt>
                <c:pt idx="1">
                  <c:v> 2 - Set in Order </c:v>
                </c:pt>
                <c:pt idx="2">
                  <c:v> 3 - Shine </c:v>
                </c:pt>
                <c:pt idx="3">
                  <c:v> 4 - Standardize </c:v>
                </c:pt>
                <c:pt idx="4">
                  <c:v> 5 - Sustain </c:v>
                </c:pt>
              </c:strCache>
            </c:strRef>
          </c:cat>
          <c:val>
            <c:numRef>
              <c:f>'Summary Sheet'!$N$44:$N$48</c:f>
              <c:numCache>
                <c:formatCode>General</c:formatCode>
                <c:ptCount val="5"/>
                <c:pt idx="0">
                  <c:v>11</c:v>
                </c:pt>
                <c:pt idx="1">
                  <c:v>11</c:v>
                </c:pt>
                <c:pt idx="2">
                  <c:v>6</c:v>
                </c:pt>
                <c:pt idx="3">
                  <c:v>11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07-49BA-8C1F-8DF8FB8F4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341200"/>
        <c:axId val="1"/>
      </c:radarChart>
      <c:catAx>
        <c:axId val="5493412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noFill/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+mn-lt"/>
                <a:ea typeface="Arial Narrow"/>
                <a:cs typeface="Arial Narrow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+mn-lt"/>
                <a:ea typeface="Arial Narrow"/>
                <a:cs typeface="Arial Narrow"/>
              </a:defRPr>
            </a:pPr>
            <a:endParaRPr lang="en-US"/>
          </a:p>
        </c:txPr>
        <c:crossAx val="549341200"/>
        <c:crosses val="autoZero"/>
        <c:crossBetween val="between"/>
        <c:majorUnit val="5"/>
        <c:minorUnit val="4"/>
      </c:valAx>
      <c:spPr>
        <a:solidFill>
          <a:srgbClr val="FFFF99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571500</xdr:colOff>
      <xdr:row>205</xdr:row>
      <xdr:rowOff>19050</xdr:rowOff>
    </xdr:from>
    <xdr:to>
      <xdr:col>47</xdr:col>
      <xdr:colOff>152398</xdr:colOff>
      <xdr:row>215</xdr:row>
      <xdr:rowOff>0</xdr:rowOff>
    </xdr:to>
    <xdr:pic>
      <xdr:nvPicPr>
        <xdr:cNvPr id="6169" name="Picture 1">
          <a:extLst>
            <a:ext uri="{FF2B5EF4-FFF2-40B4-BE49-F238E27FC236}">
              <a16:creationId xmlns:a16="http://schemas.microsoft.com/office/drawing/2014/main" id="{537A7767-C601-44B6-90F4-0E6ABAE30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8950" y="37318950"/>
          <a:ext cx="994410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3</xdr:col>
      <xdr:colOff>373856</xdr:colOff>
      <xdr:row>45</xdr:row>
      <xdr:rowOff>200024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F1FD145-3B0A-47E7-93AA-B79D0F344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715625"/>
          <a:ext cx="1064419" cy="521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571500</xdr:colOff>
      <xdr:row>203</xdr:row>
      <xdr:rowOff>19050</xdr:rowOff>
    </xdr:from>
    <xdr:to>
      <xdr:col>49</xdr:col>
      <xdr:colOff>152400</xdr:colOff>
      <xdr:row>213</xdr:row>
      <xdr:rowOff>0</xdr:rowOff>
    </xdr:to>
    <xdr:pic>
      <xdr:nvPicPr>
        <xdr:cNvPr id="7195" name="Picture 1">
          <a:extLst>
            <a:ext uri="{FF2B5EF4-FFF2-40B4-BE49-F238E27FC236}">
              <a16:creationId xmlns:a16="http://schemas.microsoft.com/office/drawing/2014/main" id="{1427F96F-883F-4F8A-8306-6139A0670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30875" y="37004625"/>
          <a:ext cx="994410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22</xdr:row>
      <xdr:rowOff>0</xdr:rowOff>
    </xdr:from>
    <xdr:to>
      <xdr:col>26</xdr:col>
      <xdr:colOff>9525</xdr:colOff>
      <xdr:row>41</xdr:row>
      <xdr:rowOff>0</xdr:rowOff>
    </xdr:to>
    <xdr:graphicFrame macro="">
      <xdr:nvGraphicFramePr>
        <xdr:cNvPr id="7196" name="Chart 5">
          <a:extLst>
            <a:ext uri="{FF2B5EF4-FFF2-40B4-BE49-F238E27FC236}">
              <a16:creationId xmlns:a16="http://schemas.microsoft.com/office/drawing/2014/main" id="{AB726F59-94E2-428D-967F-4EC9A9D16A0A}"/>
            </a:ext>
            <a:ext uri="{147F2762-F138-4A5C-976F-8EAC2B608ADB}">
              <a16:predDERef xmlns:a16="http://schemas.microsoft.com/office/drawing/2014/main" pred="{1427F96F-883F-4F8A-8306-6139A06703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</xdr:row>
      <xdr:rowOff>59530</xdr:rowOff>
    </xdr:from>
    <xdr:to>
      <xdr:col>26</xdr:col>
      <xdr:colOff>0</xdr:colOff>
      <xdr:row>21</xdr:row>
      <xdr:rowOff>59530</xdr:rowOff>
    </xdr:to>
    <xdr:graphicFrame macro="">
      <xdr:nvGraphicFramePr>
        <xdr:cNvPr id="7197" name="Chart 6">
          <a:extLst>
            <a:ext uri="{FF2B5EF4-FFF2-40B4-BE49-F238E27FC236}">
              <a16:creationId xmlns:a16="http://schemas.microsoft.com/office/drawing/2014/main" id="{304CD497-90BD-4B81-9DA3-479F8D9BB003}"/>
            </a:ext>
            <a:ext uri="{147F2762-F138-4A5C-976F-8EAC2B608ADB}">
              <a16:predDERef xmlns:a16="http://schemas.microsoft.com/office/drawing/2014/main" pred="{AB726F59-94E2-428D-967F-4EC9A9D16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57</xdr:row>
      <xdr:rowOff>0</xdr:rowOff>
    </xdr:from>
    <xdr:to>
      <xdr:col>3</xdr:col>
      <xdr:colOff>226218</xdr:colOff>
      <xdr:row>58</xdr:row>
      <xdr:rowOff>200025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80042385-2087-407E-B51B-B4623C7C8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620750"/>
          <a:ext cx="1059656" cy="521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1"/>
  <sheetViews>
    <sheetView showGridLines="0" topLeftCell="E2" zoomScale="80" zoomScaleNormal="80" workbookViewId="0">
      <selection activeCell="F34" sqref="F34:J38"/>
    </sheetView>
  </sheetViews>
  <sheetFormatPr defaultRowHeight="12.75"/>
  <cols>
    <col min="1" max="1" width="2.85546875" style="1" customWidth="1"/>
    <col min="2" max="2" width="5.7109375" style="1" customWidth="1"/>
    <col min="3" max="3" width="4.7109375" style="48" customWidth="1"/>
    <col min="4" max="4" width="44.7109375" style="49" customWidth="1"/>
    <col min="5" max="5" width="29.7109375" style="49" customWidth="1"/>
    <col min="6" max="10" width="4.7109375" style="44" customWidth="1"/>
    <col min="11" max="17" width="4.28515625" style="1" customWidth="1"/>
    <col min="18" max="16384" width="9.140625" style="1"/>
  </cols>
  <sheetData>
    <row r="1" spans="2:10" ht="15" customHeight="1">
      <c r="C1" s="1"/>
      <c r="D1" s="1"/>
      <c r="E1" s="1"/>
      <c r="F1" s="1"/>
      <c r="G1" s="1"/>
      <c r="H1" s="1"/>
      <c r="I1" s="1"/>
      <c r="J1" s="1"/>
    </row>
    <row r="2" spans="2:10" ht="21">
      <c r="B2" s="96" t="s">
        <v>0</v>
      </c>
      <c r="C2" s="97"/>
      <c r="D2" s="97"/>
      <c r="E2" s="97"/>
      <c r="F2" s="97"/>
      <c r="G2" s="97"/>
      <c r="H2" s="97"/>
      <c r="I2" s="97"/>
      <c r="J2" s="98"/>
    </row>
    <row r="3" spans="2:10" ht="20.100000000000001" customHeight="1">
      <c r="B3" s="2" t="s">
        <v>1</v>
      </c>
      <c r="C3" s="3"/>
      <c r="D3" s="4"/>
      <c r="E3" s="99" t="s">
        <v>2</v>
      </c>
      <c r="F3" s="100"/>
      <c r="G3" s="100"/>
      <c r="H3" s="100"/>
      <c r="I3" s="100"/>
      <c r="J3" s="101"/>
    </row>
    <row r="4" spans="2:10" ht="20.100000000000001" customHeight="1">
      <c r="B4" s="2" t="s">
        <v>3</v>
      </c>
      <c r="C4" s="3"/>
      <c r="D4" s="4" t="s">
        <v>4</v>
      </c>
      <c r="E4" s="5" t="s">
        <v>5</v>
      </c>
      <c r="F4" s="6">
        <v>0</v>
      </c>
      <c r="G4" s="7" t="s">
        <v>6</v>
      </c>
      <c r="H4" s="8" t="s">
        <v>7</v>
      </c>
      <c r="I4" s="8" t="s">
        <v>8</v>
      </c>
      <c r="J4" s="9" t="s">
        <v>9</v>
      </c>
    </row>
    <row r="5" spans="2:10" ht="20.100000000000001" customHeight="1">
      <c r="B5" s="89" t="s">
        <v>10</v>
      </c>
      <c r="C5" s="10" t="s">
        <v>11</v>
      </c>
      <c r="D5" s="11"/>
      <c r="E5" s="11"/>
      <c r="F5" s="12"/>
      <c r="G5" s="12"/>
      <c r="H5" s="12"/>
      <c r="I5" s="12"/>
      <c r="J5" s="13"/>
    </row>
    <row r="6" spans="2:10" ht="20.100000000000001" customHeight="1">
      <c r="B6" s="90"/>
      <c r="C6" s="84">
        <v>1</v>
      </c>
      <c r="D6" s="15" t="s">
        <v>12</v>
      </c>
      <c r="E6" s="16"/>
      <c r="F6" s="17"/>
      <c r="G6" s="114"/>
      <c r="H6" s="114" t="s">
        <v>13</v>
      </c>
      <c r="I6" s="114"/>
      <c r="J6" s="19"/>
    </row>
    <row r="7" spans="2:10" ht="20.100000000000001" customHeight="1">
      <c r="B7" s="90"/>
      <c r="C7" s="85">
        <v>2</v>
      </c>
      <c r="D7" s="21" t="s">
        <v>14</v>
      </c>
      <c r="E7" s="22"/>
      <c r="F7" s="23"/>
      <c r="G7" s="115"/>
      <c r="H7" s="115" t="s">
        <v>13</v>
      </c>
      <c r="I7" s="115"/>
      <c r="J7" s="25"/>
    </row>
    <row r="8" spans="2:10" ht="20.100000000000001" customHeight="1">
      <c r="B8" s="90"/>
      <c r="C8" s="85">
        <v>3</v>
      </c>
      <c r="D8" s="21" t="s">
        <v>15</v>
      </c>
      <c r="E8" s="22"/>
      <c r="F8" s="23"/>
      <c r="G8" s="115"/>
      <c r="H8" s="115"/>
      <c r="I8" s="115" t="s">
        <v>13</v>
      </c>
      <c r="J8" s="25"/>
    </row>
    <row r="9" spans="2:10" ht="20.100000000000001" customHeight="1">
      <c r="B9" s="90"/>
      <c r="C9" s="85">
        <v>4</v>
      </c>
      <c r="D9" s="21" t="s">
        <v>16</v>
      </c>
      <c r="E9" s="22"/>
      <c r="F9" s="23"/>
      <c r="G9" s="115"/>
      <c r="H9" s="115"/>
      <c r="I9" s="115" t="s">
        <v>13</v>
      </c>
      <c r="J9" s="25"/>
    </row>
    <row r="10" spans="2:10" ht="20.100000000000001" customHeight="1">
      <c r="B10" s="90"/>
      <c r="C10" s="87">
        <v>5</v>
      </c>
      <c r="D10" s="26" t="s">
        <v>17</v>
      </c>
      <c r="E10" s="27"/>
      <c r="F10" s="28"/>
      <c r="G10" s="116" t="s">
        <v>13</v>
      </c>
      <c r="H10" s="116"/>
      <c r="I10" s="116"/>
      <c r="J10" s="30"/>
    </row>
    <row r="11" spans="2:10" ht="20.100000000000001" customHeight="1">
      <c r="B11" s="91"/>
      <c r="C11" s="31"/>
      <c r="D11" s="32"/>
      <c r="E11" s="5" t="s">
        <v>18</v>
      </c>
      <c r="F11" s="33">
        <f>COUNTIF(F6:F10,"x")*0</f>
        <v>0</v>
      </c>
      <c r="G11" s="34">
        <f>COUNTIF(G6:G10,"x")*1</f>
        <v>1</v>
      </c>
      <c r="H11" s="34">
        <f>COUNTIF(H6:H10,"x")*2</f>
        <v>4</v>
      </c>
      <c r="I11" s="34">
        <f>COUNTIF(I6:I10,"x")*3</f>
        <v>6</v>
      </c>
      <c r="J11" s="35">
        <f>COUNTIF(J6:J10,"x")*4</f>
        <v>0</v>
      </c>
    </row>
    <row r="12" spans="2:10" ht="20.100000000000001" customHeight="1">
      <c r="B12" s="89" t="s">
        <v>19</v>
      </c>
      <c r="C12" s="10" t="s">
        <v>20</v>
      </c>
      <c r="D12" s="11"/>
      <c r="E12" s="11"/>
      <c r="F12" s="12"/>
      <c r="G12" s="12"/>
      <c r="H12" s="12"/>
      <c r="I12" s="12"/>
      <c r="J12" s="13"/>
    </row>
    <row r="13" spans="2:10" ht="20.100000000000001" customHeight="1">
      <c r="B13" s="90"/>
      <c r="C13" s="84">
        <v>1</v>
      </c>
      <c r="D13" s="15" t="s">
        <v>21</v>
      </c>
      <c r="E13" s="16"/>
      <c r="F13" s="117"/>
      <c r="G13" s="114"/>
      <c r="H13" s="114" t="s">
        <v>13</v>
      </c>
      <c r="I13" s="114"/>
      <c r="J13" s="19"/>
    </row>
    <row r="14" spans="2:10" ht="20.100000000000001" customHeight="1">
      <c r="B14" s="90"/>
      <c r="C14" s="85">
        <v>2</v>
      </c>
      <c r="D14" s="21" t="s">
        <v>22</v>
      </c>
      <c r="E14" s="22"/>
      <c r="F14" s="118"/>
      <c r="G14" s="115"/>
      <c r="H14" s="115" t="s">
        <v>13</v>
      </c>
      <c r="I14" s="115"/>
      <c r="J14" s="25"/>
    </row>
    <row r="15" spans="2:10" ht="20.100000000000001" customHeight="1">
      <c r="B15" s="90"/>
      <c r="C15" s="85">
        <v>3</v>
      </c>
      <c r="D15" s="21" t="s">
        <v>23</v>
      </c>
      <c r="E15" s="22"/>
      <c r="F15" s="118"/>
      <c r="G15" s="115"/>
      <c r="H15" s="115"/>
      <c r="I15" s="115" t="s">
        <v>13</v>
      </c>
      <c r="J15" s="25"/>
    </row>
    <row r="16" spans="2:10" ht="20.100000000000001" customHeight="1">
      <c r="B16" s="90"/>
      <c r="C16" s="85">
        <v>4</v>
      </c>
      <c r="D16" s="21" t="s">
        <v>24</v>
      </c>
      <c r="E16" s="22"/>
      <c r="F16" s="118"/>
      <c r="G16" s="115"/>
      <c r="H16" s="115"/>
      <c r="I16" s="115" t="s">
        <v>13</v>
      </c>
      <c r="J16" s="25"/>
    </row>
    <row r="17" spans="2:10" ht="20.100000000000001" customHeight="1">
      <c r="B17" s="90"/>
      <c r="C17" s="87">
        <v>5</v>
      </c>
      <c r="D17" s="21" t="s">
        <v>25</v>
      </c>
      <c r="E17" s="22"/>
      <c r="F17" s="119"/>
      <c r="G17" s="116" t="s">
        <v>13</v>
      </c>
      <c r="H17" s="116"/>
      <c r="I17" s="116"/>
      <c r="J17" s="30"/>
    </row>
    <row r="18" spans="2:10" ht="20.100000000000001" customHeight="1">
      <c r="B18" s="91"/>
      <c r="C18" s="31"/>
      <c r="D18" s="32"/>
      <c r="E18" s="5" t="s">
        <v>18</v>
      </c>
      <c r="F18" s="33">
        <f>COUNTIF(F13:F17,"x")*0</f>
        <v>0</v>
      </c>
      <c r="G18" s="34">
        <f>COUNTIF(G13:G17,"x")*1</f>
        <v>1</v>
      </c>
      <c r="H18" s="34">
        <f>COUNTIF(H13:H17,"x")*2</f>
        <v>4</v>
      </c>
      <c r="I18" s="34">
        <f>COUNTIF(I13:I17,"x")*3</f>
        <v>6</v>
      </c>
      <c r="J18" s="35">
        <f>COUNTIF(J13:J17,"x")*4</f>
        <v>0</v>
      </c>
    </row>
    <row r="19" spans="2:10" ht="20.100000000000001" customHeight="1">
      <c r="B19" s="89" t="s">
        <v>26</v>
      </c>
      <c r="C19" s="10" t="s">
        <v>27</v>
      </c>
      <c r="D19" s="11"/>
      <c r="E19" s="11"/>
      <c r="F19" s="12"/>
      <c r="G19" s="12"/>
      <c r="H19" s="12"/>
      <c r="I19" s="12"/>
      <c r="J19" s="13"/>
    </row>
    <row r="20" spans="2:10" ht="20.100000000000001" customHeight="1">
      <c r="B20" s="90"/>
      <c r="C20" s="84">
        <v>1</v>
      </c>
      <c r="D20" s="15" t="s">
        <v>28</v>
      </c>
      <c r="E20" s="16"/>
      <c r="F20" s="117"/>
      <c r="G20" s="114"/>
      <c r="H20" s="114" t="s">
        <v>13</v>
      </c>
      <c r="I20" s="18"/>
      <c r="J20" s="19"/>
    </row>
    <row r="21" spans="2:10" ht="20.100000000000001" customHeight="1">
      <c r="B21" s="90"/>
      <c r="C21" s="85">
        <v>2</v>
      </c>
      <c r="D21" s="21" t="s">
        <v>29</v>
      </c>
      <c r="E21" s="22"/>
      <c r="F21" s="118"/>
      <c r="G21" s="115"/>
      <c r="H21" s="115" t="s">
        <v>13</v>
      </c>
      <c r="I21" s="24"/>
      <c r="J21" s="25"/>
    </row>
    <row r="22" spans="2:10" ht="20.100000000000001" customHeight="1">
      <c r="B22" s="90"/>
      <c r="C22" s="85">
        <v>3</v>
      </c>
      <c r="D22" s="21" t="s">
        <v>30</v>
      </c>
      <c r="E22" s="22"/>
      <c r="F22" s="118"/>
      <c r="G22" s="115" t="s">
        <v>13</v>
      </c>
      <c r="H22" s="115"/>
      <c r="I22" s="24"/>
      <c r="J22" s="25"/>
    </row>
    <row r="23" spans="2:10" ht="20.100000000000001" customHeight="1">
      <c r="B23" s="90"/>
      <c r="C23" s="85">
        <v>4</v>
      </c>
      <c r="D23" s="21" t="s">
        <v>31</v>
      </c>
      <c r="E23" s="22"/>
      <c r="F23" s="118" t="s">
        <v>13</v>
      </c>
      <c r="G23" s="115"/>
      <c r="H23" s="115"/>
      <c r="I23" s="24"/>
      <c r="J23" s="25"/>
    </row>
    <row r="24" spans="2:10" ht="20.100000000000001" customHeight="1">
      <c r="B24" s="90"/>
      <c r="C24" s="87">
        <v>5</v>
      </c>
      <c r="D24" s="26" t="s">
        <v>32</v>
      </c>
      <c r="E24" s="27"/>
      <c r="F24" s="119"/>
      <c r="G24" s="116" t="s">
        <v>13</v>
      </c>
      <c r="H24" s="116"/>
      <c r="I24" s="29"/>
      <c r="J24" s="30"/>
    </row>
    <row r="25" spans="2:10" ht="20.100000000000001" customHeight="1">
      <c r="B25" s="91"/>
      <c r="C25" s="31"/>
      <c r="D25" s="32"/>
      <c r="E25" s="5" t="s">
        <v>18</v>
      </c>
      <c r="F25" s="33">
        <f>COUNTIF(F20:F24,"x")*0</f>
        <v>0</v>
      </c>
      <c r="G25" s="34">
        <f>COUNTIF(G20:G24,"x")*1</f>
        <v>2</v>
      </c>
      <c r="H25" s="34">
        <f>COUNTIF(H20:H24,"x")*2</f>
        <v>4</v>
      </c>
      <c r="I25" s="34">
        <f>COUNTIF(I20:I24,"x")*3</f>
        <v>0</v>
      </c>
      <c r="J25" s="35">
        <f>COUNTIF(J20:J24,"x")*4</f>
        <v>0</v>
      </c>
    </row>
    <row r="26" spans="2:10" ht="20.100000000000001" customHeight="1">
      <c r="B26" s="89" t="s">
        <v>33</v>
      </c>
      <c r="C26" s="10" t="s">
        <v>34</v>
      </c>
      <c r="D26" s="11"/>
      <c r="E26" s="11"/>
      <c r="F26" s="12"/>
      <c r="G26" s="12"/>
      <c r="H26" s="12"/>
      <c r="I26" s="12"/>
      <c r="J26" s="13"/>
    </row>
    <row r="27" spans="2:10" ht="20.100000000000001" customHeight="1">
      <c r="B27" s="90"/>
      <c r="C27" s="84">
        <v>1</v>
      </c>
      <c r="D27" s="15" t="s">
        <v>35</v>
      </c>
      <c r="E27" s="16"/>
      <c r="F27" s="117"/>
      <c r="G27" s="114"/>
      <c r="H27" s="114" t="s">
        <v>13</v>
      </c>
      <c r="I27" s="114"/>
      <c r="J27" s="120"/>
    </row>
    <row r="28" spans="2:10" ht="20.100000000000001" customHeight="1">
      <c r="B28" s="90"/>
      <c r="C28" s="85">
        <v>2</v>
      </c>
      <c r="D28" s="21" t="s">
        <v>36</v>
      </c>
      <c r="E28" s="22"/>
      <c r="F28" s="118"/>
      <c r="G28" s="115"/>
      <c r="H28" s="115" t="s">
        <v>13</v>
      </c>
      <c r="I28" s="115"/>
      <c r="J28" s="121"/>
    </row>
    <row r="29" spans="2:10" ht="20.100000000000001" customHeight="1">
      <c r="B29" s="90"/>
      <c r="C29" s="85">
        <v>3</v>
      </c>
      <c r="D29" s="21" t="s">
        <v>37</v>
      </c>
      <c r="E29" s="22"/>
      <c r="F29" s="118"/>
      <c r="G29" s="115"/>
      <c r="H29" s="115"/>
      <c r="I29" s="115" t="s">
        <v>13</v>
      </c>
      <c r="J29" s="121"/>
    </row>
    <row r="30" spans="2:10" ht="20.100000000000001" customHeight="1">
      <c r="B30" s="90"/>
      <c r="C30" s="85">
        <v>4</v>
      </c>
      <c r="D30" s="21" t="s">
        <v>38</v>
      </c>
      <c r="E30" s="22"/>
      <c r="F30" s="118"/>
      <c r="G30" s="115"/>
      <c r="H30" s="115"/>
      <c r="I30" s="115" t="s">
        <v>13</v>
      </c>
      <c r="J30" s="121"/>
    </row>
    <row r="31" spans="2:10" ht="20.100000000000001" customHeight="1">
      <c r="B31" s="90"/>
      <c r="C31" s="87">
        <v>5</v>
      </c>
      <c r="D31" s="26" t="s">
        <v>39</v>
      </c>
      <c r="E31" s="27"/>
      <c r="F31" s="119"/>
      <c r="G31" s="116" t="s">
        <v>13</v>
      </c>
      <c r="H31" s="116"/>
      <c r="I31" s="116"/>
      <c r="J31" s="122"/>
    </row>
    <row r="32" spans="2:10" ht="20.100000000000001" customHeight="1">
      <c r="B32" s="91"/>
      <c r="C32" s="31"/>
      <c r="D32" s="32"/>
      <c r="E32" s="5" t="s">
        <v>18</v>
      </c>
      <c r="F32" s="33">
        <f>COUNTIF(F27:F31,"x")*0</f>
        <v>0</v>
      </c>
      <c r="G32" s="34">
        <f>COUNTIF(G27:G31,"x")*1</f>
        <v>1</v>
      </c>
      <c r="H32" s="34">
        <f>COUNTIF(H27:H31,"x")*2</f>
        <v>4</v>
      </c>
      <c r="I32" s="34">
        <f>COUNTIF(I27:I31,"x")*3</f>
        <v>6</v>
      </c>
      <c r="J32" s="35">
        <f>COUNTIF(J27:J31,"x")*4</f>
        <v>0</v>
      </c>
    </row>
    <row r="33" spans="2:10" ht="20.100000000000001" customHeight="1">
      <c r="B33" s="89" t="s">
        <v>40</v>
      </c>
      <c r="C33" s="10" t="s">
        <v>41</v>
      </c>
      <c r="D33" s="11"/>
      <c r="E33" s="11"/>
      <c r="F33" s="12"/>
      <c r="G33" s="12"/>
      <c r="H33" s="12"/>
      <c r="I33" s="12"/>
      <c r="J33" s="13"/>
    </row>
    <row r="34" spans="2:10" ht="20.100000000000001" customHeight="1">
      <c r="B34" s="90"/>
      <c r="C34" s="84">
        <v>1</v>
      </c>
      <c r="D34" s="15" t="s">
        <v>42</v>
      </c>
      <c r="E34" s="16"/>
      <c r="F34" s="117"/>
      <c r="G34" s="114"/>
      <c r="H34" s="114"/>
      <c r="I34" s="114"/>
      <c r="J34" s="120" t="s">
        <v>13</v>
      </c>
    </row>
    <row r="35" spans="2:10" ht="20.100000000000001" customHeight="1">
      <c r="B35" s="90"/>
      <c r="C35" s="85">
        <v>2</v>
      </c>
      <c r="D35" s="21" t="s">
        <v>43</v>
      </c>
      <c r="E35" s="22"/>
      <c r="F35" s="118"/>
      <c r="G35" s="115"/>
      <c r="H35" s="115"/>
      <c r="I35" s="115"/>
      <c r="J35" s="121" t="s">
        <v>13</v>
      </c>
    </row>
    <row r="36" spans="2:10" ht="20.100000000000001" customHeight="1">
      <c r="B36" s="90"/>
      <c r="C36" s="85">
        <v>3</v>
      </c>
      <c r="D36" s="21" t="s">
        <v>44</v>
      </c>
      <c r="E36" s="22"/>
      <c r="F36" s="118"/>
      <c r="G36" s="115"/>
      <c r="H36" s="115"/>
      <c r="I36" s="115" t="s">
        <v>13</v>
      </c>
      <c r="J36" s="121"/>
    </row>
    <row r="37" spans="2:10" ht="20.100000000000001" customHeight="1">
      <c r="B37" s="90"/>
      <c r="C37" s="85">
        <v>4</v>
      </c>
      <c r="D37" s="21" t="s">
        <v>45</v>
      </c>
      <c r="E37" s="22"/>
      <c r="F37" s="118"/>
      <c r="G37" s="115"/>
      <c r="H37" s="115"/>
      <c r="I37" s="115" t="s">
        <v>13</v>
      </c>
      <c r="J37" s="121"/>
    </row>
    <row r="38" spans="2:10" ht="20.100000000000001" customHeight="1">
      <c r="B38" s="90"/>
      <c r="C38" s="87">
        <v>5</v>
      </c>
      <c r="D38" s="26" t="s">
        <v>46</v>
      </c>
      <c r="E38" s="27"/>
      <c r="F38" s="119"/>
      <c r="G38" s="116" t="s">
        <v>13</v>
      </c>
      <c r="H38" s="116"/>
      <c r="I38" s="116"/>
      <c r="J38" s="122"/>
    </row>
    <row r="39" spans="2:10" ht="20.100000000000001" customHeight="1">
      <c r="B39" s="91"/>
      <c r="C39" s="31"/>
      <c r="D39" s="32"/>
      <c r="E39" s="5" t="s">
        <v>18</v>
      </c>
      <c r="F39" s="33">
        <f>COUNTIF(F34:F38,"x")*0</f>
        <v>0</v>
      </c>
      <c r="G39" s="34">
        <f>COUNTIF(G34:G38,"x")*1</f>
        <v>1</v>
      </c>
      <c r="H39" s="34">
        <f>COUNTIF(H34:H38,"x")*2</f>
        <v>0</v>
      </c>
      <c r="I39" s="34">
        <f>COUNTIF(I34:I38,"x")*3</f>
        <v>6</v>
      </c>
      <c r="J39" s="35">
        <f>COUNTIF(J34:J38,"x")*4</f>
        <v>8</v>
      </c>
    </row>
    <row r="40" spans="2:10" ht="8.1" customHeight="1">
      <c r="C40" s="36"/>
      <c r="D40" s="37"/>
      <c r="E40" s="37"/>
      <c r="F40" s="38"/>
      <c r="G40" s="38"/>
      <c r="H40" s="38"/>
      <c r="I40" s="38"/>
      <c r="J40" s="38"/>
    </row>
    <row r="41" spans="2:10" ht="20.100000000000001" customHeight="1">
      <c r="C41" s="36"/>
      <c r="D41" s="37"/>
      <c r="E41" s="39" t="s">
        <v>47</v>
      </c>
      <c r="F41" s="40">
        <f>F11+F18+F25+F32+F39</f>
        <v>0</v>
      </c>
      <c r="G41" s="41">
        <f>G11+G18+G25+G32+G39</f>
        <v>6</v>
      </c>
      <c r="H41" s="41">
        <f>H11+H18+H25+H32+H39</f>
        <v>16</v>
      </c>
      <c r="I41" s="41">
        <f>I11+I18+I25+I32+I39</f>
        <v>24</v>
      </c>
      <c r="J41" s="42">
        <f>J11+J18+J25+J32+J39</f>
        <v>8</v>
      </c>
    </row>
    <row r="42" spans="2:10" ht="8.1" customHeight="1">
      <c r="C42" s="36"/>
      <c r="D42" s="37"/>
      <c r="E42" s="37"/>
      <c r="F42" s="38"/>
      <c r="G42" s="38"/>
      <c r="H42" s="38"/>
      <c r="I42" s="38"/>
      <c r="J42" s="38"/>
    </row>
    <row r="43" spans="2:10" ht="20.100000000000001" customHeight="1">
      <c r="C43" s="36"/>
      <c r="D43" s="37"/>
      <c r="E43" s="39" t="s">
        <v>48</v>
      </c>
      <c r="F43" s="92">
        <f>SUM(F41:J41)</f>
        <v>54</v>
      </c>
      <c r="G43" s="93"/>
      <c r="H43" s="93"/>
      <c r="I43" s="93"/>
      <c r="J43" s="94"/>
    </row>
    <row r="44" spans="2:10" ht="26.1" customHeight="1">
      <c r="C44" s="36"/>
      <c r="D44" s="37"/>
      <c r="E44" s="43"/>
    </row>
    <row r="45" spans="2:10" ht="26.1" customHeight="1">
      <c r="C45" s="36"/>
      <c r="D45" s="95" t="s">
        <v>49</v>
      </c>
      <c r="E45" s="95"/>
      <c r="F45" s="95"/>
      <c r="G45" s="95"/>
      <c r="H45" s="95"/>
      <c r="I45" s="95"/>
      <c r="J45" s="95"/>
    </row>
    <row r="46" spans="2:10" ht="26.1" customHeight="1">
      <c r="C46" s="1"/>
      <c r="D46" s="1"/>
      <c r="E46" s="46"/>
      <c r="F46" s="1"/>
      <c r="G46" s="1"/>
      <c r="H46" s="1"/>
      <c r="I46" s="1"/>
      <c r="J46" s="1"/>
    </row>
    <row r="47" spans="2:10" ht="26.1" customHeight="1">
      <c r="E47" s="46"/>
      <c r="F47" s="1"/>
      <c r="G47" s="1"/>
      <c r="H47" s="1"/>
      <c r="I47" s="1"/>
      <c r="J47" s="1"/>
    </row>
    <row r="48" spans="2:10" ht="15.95" customHeight="1">
      <c r="C48" s="36"/>
      <c r="D48" s="37"/>
      <c r="E48" s="47"/>
      <c r="F48" s="1"/>
      <c r="G48" s="1"/>
      <c r="H48" s="1"/>
      <c r="I48" s="1"/>
      <c r="J48" s="1"/>
    </row>
    <row r="49" ht="20.100000000000001" customHeight="1"/>
    <row r="50" ht="20.100000000000001" customHeight="1"/>
    <row r="51" ht="20.100000000000001" customHeight="1"/>
  </sheetData>
  <mergeCells count="9">
    <mergeCell ref="B26:B32"/>
    <mergeCell ref="F43:J43"/>
    <mergeCell ref="B33:B39"/>
    <mergeCell ref="D45:J45"/>
    <mergeCell ref="B2:J2"/>
    <mergeCell ref="E3:J3"/>
    <mergeCell ref="B5:B11"/>
    <mergeCell ref="B12:B18"/>
    <mergeCell ref="B19:B25"/>
  </mergeCells>
  <phoneticPr fontId="0" type="noConversion"/>
  <printOptions horizontalCentered="1" verticalCentered="1"/>
  <pageMargins left="0" right="0.25" top="0.5" bottom="0.25" header="0.2" footer="0.54"/>
  <pageSetup paperSize="9" scale="96" orientation="portrait" horizont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9"/>
  <sheetViews>
    <sheetView showGridLines="0" tabSelected="1" zoomScale="80" zoomScaleNormal="80" workbookViewId="0">
      <selection activeCell="X53" sqref="X53"/>
    </sheetView>
  </sheetViews>
  <sheetFormatPr defaultRowHeight="12.75"/>
  <cols>
    <col min="1" max="1" width="2.85546875" style="1" customWidth="1"/>
    <col min="2" max="2" width="6.85546875" style="1" customWidth="1"/>
    <col min="3" max="4" width="5.7109375" style="48" customWidth="1"/>
    <col min="5" max="5" width="7.28515625" style="48" customWidth="1"/>
    <col min="6" max="7" width="5.7109375" style="48" customWidth="1"/>
    <col min="8" max="8" width="16.7109375" style="49" customWidth="1"/>
    <col min="9" max="9" width="31.7109375" style="49" customWidth="1"/>
    <col min="10" max="14" width="4.7109375" style="44" customWidth="1"/>
    <col min="15" max="15" width="4.7109375" style="1" customWidth="1"/>
    <col min="16" max="26" width="8.7109375" style="1" customWidth="1"/>
    <col min="27" max="16384" width="9.140625" style="1"/>
  </cols>
  <sheetData>
    <row r="1" spans="2:26" ht="15" customHeight="1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26" ht="26.25">
      <c r="B2" s="102" t="s">
        <v>50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4"/>
    </row>
    <row r="3" spans="2:26" ht="20.100000000000001" customHeight="1">
      <c r="B3" s="82" t="s">
        <v>1</v>
      </c>
      <c r="C3" s="50"/>
      <c r="D3" s="107" t="s">
        <v>51</v>
      </c>
      <c r="E3" s="107"/>
      <c r="F3" s="107"/>
      <c r="G3" s="107"/>
      <c r="H3" s="4"/>
      <c r="I3" s="111" t="s">
        <v>52</v>
      </c>
      <c r="J3" s="112"/>
      <c r="K3" s="112"/>
      <c r="L3" s="112"/>
      <c r="M3" s="112"/>
      <c r="N3" s="113"/>
    </row>
    <row r="4" spans="2:26" ht="20.100000000000001" customHeight="1">
      <c r="B4" s="82" t="s">
        <v>3</v>
      </c>
      <c r="C4" s="105" t="s">
        <v>53</v>
      </c>
      <c r="D4" s="105"/>
      <c r="E4" s="106"/>
      <c r="F4" s="83" t="s">
        <v>54</v>
      </c>
      <c r="G4" s="3"/>
      <c r="H4" s="51" t="s">
        <v>55</v>
      </c>
      <c r="I4" s="5" t="s">
        <v>5</v>
      </c>
      <c r="J4" s="6">
        <v>0</v>
      </c>
      <c r="K4" s="7" t="s">
        <v>6</v>
      </c>
      <c r="L4" s="8" t="s">
        <v>7</v>
      </c>
      <c r="M4" s="8" t="s">
        <v>8</v>
      </c>
      <c r="N4" s="9" t="s">
        <v>9</v>
      </c>
    </row>
    <row r="5" spans="2:26" ht="20.100000000000001" customHeight="1">
      <c r="B5" s="89" t="s">
        <v>10</v>
      </c>
      <c r="C5" s="52" t="s">
        <v>11</v>
      </c>
      <c r="D5" s="53"/>
      <c r="E5" s="53"/>
      <c r="F5" s="11"/>
      <c r="G5" s="11"/>
      <c r="H5" s="11"/>
      <c r="I5" s="11"/>
      <c r="J5" s="12"/>
      <c r="K5" s="12"/>
      <c r="L5" s="12"/>
      <c r="M5" s="12"/>
      <c r="N5" s="13"/>
    </row>
    <row r="6" spans="2:26" ht="20.100000000000001" customHeight="1">
      <c r="B6" s="108"/>
      <c r="C6" s="84">
        <v>1</v>
      </c>
      <c r="D6" s="15" t="s">
        <v>12</v>
      </c>
      <c r="E6" s="14"/>
      <c r="F6" s="14"/>
      <c r="G6" s="14"/>
      <c r="H6" s="54"/>
      <c r="I6" s="16"/>
      <c r="J6" s="55"/>
      <c r="K6" s="56"/>
      <c r="L6" s="123" t="s">
        <v>13</v>
      </c>
      <c r="M6" s="56"/>
      <c r="N6" s="57"/>
    </row>
    <row r="7" spans="2:26" ht="20.100000000000001" customHeight="1">
      <c r="B7" s="108"/>
      <c r="C7" s="85">
        <v>2</v>
      </c>
      <c r="D7" s="21" t="s">
        <v>14</v>
      </c>
      <c r="E7" s="20"/>
      <c r="F7" s="20"/>
      <c r="G7" s="20"/>
      <c r="H7" s="58"/>
      <c r="I7" s="22"/>
      <c r="J7" s="59"/>
      <c r="K7" s="60"/>
      <c r="L7" s="124" t="s">
        <v>13</v>
      </c>
      <c r="M7" s="60"/>
      <c r="N7" s="61"/>
    </row>
    <row r="8" spans="2:26" ht="20.100000000000001" customHeight="1">
      <c r="B8" s="108"/>
      <c r="C8" s="85">
        <v>3</v>
      </c>
      <c r="D8" s="21" t="s">
        <v>15</v>
      </c>
      <c r="E8" s="20"/>
      <c r="F8" s="20"/>
      <c r="G8" s="20"/>
      <c r="H8" s="58"/>
      <c r="I8" s="22"/>
      <c r="J8" s="59"/>
      <c r="K8" s="60"/>
      <c r="L8" s="60"/>
      <c r="M8" s="60" t="s">
        <v>13</v>
      </c>
      <c r="N8" s="61"/>
    </row>
    <row r="9" spans="2:26" ht="20.100000000000001" customHeight="1">
      <c r="B9" s="108"/>
      <c r="C9" s="85">
        <v>4</v>
      </c>
      <c r="D9" s="21" t="s">
        <v>16</v>
      </c>
      <c r="E9" s="20"/>
      <c r="F9" s="20"/>
      <c r="G9" s="20"/>
      <c r="H9" s="58"/>
      <c r="I9" s="22"/>
      <c r="J9" s="59"/>
      <c r="K9" s="60"/>
      <c r="L9" s="60"/>
      <c r="M9" s="60" t="s">
        <v>13</v>
      </c>
      <c r="N9" s="61"/>
    </row>
    <row r="10" spans="2:26" ht="20.100000000000001" customHeight="1">
      <c r="B10" s="108"/>
      <c r="C10" s="86">
        <v>5</v>
      </c>
      <c r="D10" s="26" t="s">
        <v>17</v>
      </c>
      <c r="E10" s="62"/>
      <c r="F10" s="62"/>
      <c r="G10" s="62"/>
      <c r="H10" s="63"/>
      <c r="I10" s="27"/>
      <c r="J10" s="64"/>
      <c r="K10" s="65" t="s">
        <v>13</v>
      </c>
      <c r="L10" s="65"/>
      <c r="M10" s="65"/>
      <c r="N10" s="66"/>
    </row>
    <row r="11" spans="2:26" ht="20.100000000000001" customHeight="1">
      <c r="B11" s="109"/>
      <c r="C11" s="31"/>
      <c r="D11" s="67"/>
      <c r="E11" s="67"/>
      <c r="F11" s="67"/>
      <c r="G11" s="67"/>
      <c r="H11" s="32"/>
      <c r="J11" s="68"/>
      <c r="K11" s="40"/>
      <c r="L11" s="40"/>
      <c r="M11" s="69" t="s">
        <v>18</v>
      </c>
      <c r="N11" s="125">
        <f>COUNTIF(J6:J10,"x")*0+COUNTIF(K6:K10,"X")*1+COUNTIF(L6:L10,"X")*2+COUNTIF(M6:M10,"X")*3+COUNTIF(N6:N10,"X")*4</f>
        <v>11</v>
      </c>
    </row>
    <row r="12" spans="2:26" ht="20.100000000000001" customHeight="1">
      <c r="B12" s="89" t="s">
        <v>19</v>
      </c>
      <c r="C12" s="10" t="s">
        <v>20</v>
      </c>
      <c r="D12" s="11"/>
      <c r="E12" s="11"/>
      <c r="F12" s="11"/>
      <c r="G12" s="11"/>
      <c r="H12" s="11"/>
      <c r="I12" s="11"/>
      <c r="J12" s="12"/>
      <c r="K12" s="12"/>
      <c r="L12" s="12"/>
      <c r="M12" s="12"/>
      <c r="N12" s="13"/>
    </row>
    <row r="13" spans="2:26" ht="20.100000000000001" customHeight="1">
      <c r="B13" s="108"/>
      <c r="C13" s="84">
        <v>1</v>
      </c>
      <c r="D13" s="15" t="s">
        <v>21</v>
      </c>
      <c r="E13" s="14"/>
      <c r="F13" s="14"/>
      <c r="G13" s="14"/>
      <c r="H13" s="54"/>
      <c r="I13" s="16"/>
      <c r="J13" s="55"/>
      <c r="K13" s="56"/>
      <c r="L13" s="56" t="s">
        <v>13</v>
      </c>
      <c r="M13" s="56"/>
      <c r="N13" s="57"/>
    </row>
    <row r="14" spans="2:26" ht="20.100000000000001" customHeight="1">
      <c r="B14" s="108"/>
      <c r="C14" s="85">
        <v>2</v>
      </c>
      <c r="D14" s="21" t="s">
        <v>22</v>
      </c>
      <c r="E14" s="20"/>
      <c r="F14" s="20"/>
      <c r="G14" s="20"/>
      <c r="H14" s="58"/>
      <c r="I14" s="22"/>
      <c r="J14" s="59"/>
      <c r="K14" s="60"/>
      <c r="L14" s="60" t="s">
        <v>13</v>
      </c>
      <c r="M14" s="60"/>
      <c r="N14" s="61"/>
    </row>
    <row r="15" spans="2:26" ht="20.100000000000001" customHeight="1">
      <c r="B15" s="108"/>
      <c r="C15" s="85">
        <v>3</v>
      </c>
      <c r="D15" s="21" t="s">
        <v>23</v>
      </c>
      <c r="E15" s="20"/>
      <c r="F15" s="20"/>
      <c r="G15" s="20"/>
      <c r="H15" s="58"/>
      <c r="I15" s="22"/>
      <c r="J15" s="59"/>
      <c r="K15" s="60"/>
      <c r="L15" s="60"/>
      <c r="M15" s="60" t="s">
        <v>13</v>
      </c>
      <c r="N15" s="61"/>
    </row>
    <row r="16" spans="2:26" ht="20.100000000000001" customHeight="1">
      <c r="B16" s="108"/>
      <c r="C16" s="85">
        <v>4</v>
      </c>
      <c r="D16" s="21" t="s">
        <v>24</v>
      </c>
      <c r="E16" s="20"/>
      <c r="F16" s="20"/>
      <c r="G16" s="20"/>
      <c r="H16" s="58"/>
      <c r="I16" s="22"/>
      <c r="J16" s="59"/>
      <c r="K16" s="60"/>
      <c r="L16" s="60"/>
      <c r="M16" s="60" t="s">
        <v>13</v>
      </c>
      <c r="N16" s="61"/>
    </row>
    <row r="17" spans="2:14" ht="20.100000000000001" customHeight="1">
      <c r="B17" s="108"/>
      <c r="C17" s="86">
        <v>5</v>
      </c>
      <c r="D17" s="21" t="s">
        <v>25</v>
      </c>
      <c r="E17" s="62"/>
      <c r="F17" s="62"/>
      <c r="G17" s="62"/>
      <c r="H17" s="63"/>
      <c r="I17" s="27"/>
      <c r="J17" s="64"/>
      <c r="K17" s="65" t="s">
        <v>13</v>
      </c>
      <c r="L17" s="65"/>
      <c r="M17" s="65"/>
      <c r="N17" s="66"/>
    </row>
    <row r="18" spans="2:14" ht="20.100000000000001" customHeight="1">
      <c r="B18" s="109"/>
      <c r="C18" s="31"/>
      <c r="D18" s="67"/>
      <c r="E18" s="67"/>
      <c r="F18" s="67"/>
      <c r="G18" s="67"/>
      <c r="H18" s="32"/>
      <c r="I18" s="5"/>
      <c r="J18" s="68"/>
      <c r="K18" s="40"/>
      <c r="L18" s="40"/>
      <c r="M18" s="69" t="s">
        <v>18</v>
      </c>
      <c r="N18" s="125">
        <f>COUNTIF(J13:J17,"x")*0+COUNTIF(K13:K17,"X")*1+COUNTIF(L13:L17,"X")*2+COUNTIF(M13:M17,"X")*3+COUNTIF(N13:N17,"X")*4</f>
        <v>11</v>
      </c>
    </row>
    <row r="19" spans="2:14" ht="20.100000000000001" customHeight="1">
      <c r="B19" s="89" t="s">
        <v>26</v>
      </c>
      <c r="C19" s="10" t="s">
        <v>27</v>
      </c>
      <c r="D19" s="11"/>
      <c r="E19" s="11"/>
      <c r="F19" s="11"/>
      <c r="G19" s="11"/>
      <c r="H19" s="11"/>
      <c r="I19" s="11"/>
      <c r="J19" s="12"/>
      <c r="K19" s="12"/>
      <c r="L19" s="12"/>
      <c r="M19" s="12"/>
      <c r="N19" s="13"/>
    </row>
    <row r="20" spans="2:14" ht="20.100000000000001" customHeight="1">
      <c r="B20" s="108"/>
      <c r="C20" s="84">
        <v>1</v>
      </c>
      <c r="D20" s="15" t="s">
        <v>28</v>
      </c>
      <c r="E20" s="14"/>
      <c r="F20" s="14"/>
      <c r="G20" s="14"/>
      <c r="H20" s="54"/>
      <c r="I20" s="16"/>
      <c r="J20" s="55"/>
      <c r="K20" s="56"/>
      <c r="L20" s="56" t="s">
        <v>13</v>
      </c>
      <c r="M20" s="56"/>
      <c r="N20" s="57"/>
    </row>
    <row r="21" spans="2:14" ht="20.100000000000001" customHeight="1">
      <c r="B21" s="108"/>
      <c r="C21" s="85">
        <v>2</v>
      </c>
      <c r="D21" s="21" t="s">
        <v>29</v>
      </c>
      <c r="E21" s="20"/>
      <c r="F21" s="20"/>
      <c r="G21" s="20"/>
      <c r="H21" s="58"/>
      <c r="I21" s="22"/>
      <c r="J21" s="59"/>
      <c r="K21" s="60"/>
      <c r="L21" s="60" t="s">
        <v>13</v>
      </c>
      <c r="M21" s="60"/>
      <c r="N21" s="61"/>
    </row>
    <row r="22" spans="2:14" ht="20.100000000000001" customHeight="1">
      <c r="B22" s="108"/>
      <c r="C22" s="85">
        <v>3</v>
      </c>
      <c r="D22" s="21" t="s">
        <v>30</v>
      </c>
      <c r="E22" s="20"/>
      <c r="F22" s="20"/>
      <c r="G22" s="20"/>
      <c r="H22" s="58"/>
      <c r="I22" s="22"/>
      <c r="J22" s="59"/>
      <c r="K22" s="60" t="s">
        <v>13</v>
      </c>
      <c r="L22" s="60"/>
      <c r="M22" s="60"/>
      <c r="N22" s="61"/>
    </row>
    <row r="23" spans="2:14" ht="20.100000000000001" customHeight="1">
      <c r="B23" s="108"/>
      <c r="C23" s="85">
        <v>4</v>
      </c>
      <c r="D23" s="21" t="s">
        <v>31</v>
      </c>
      <c r="E23" s="20"/>
      <c r="F23" s="20"/>
      <c r="G23" s="20"/>
      <c r="H23" s="58"/>
      <c r="I23" s="22"/>
      <c r="J23" s="59" t="s">
        <v>13</v>
      </c>
      <c r="K23" s="60"/>
      <c r="L23" s="60"/>
      <c r="M23" s="60"/>
      <c r="N23" s="61"/>
    </row>
    <row r="24" spans="2:14" ht="20.100000000000001" customHeight="1">
      <c r="B24" s="108"/>
      <c r="C24" s="86">
        <v>5</v>
      </c>
      <c r="D24" s="26" t="s">
        <v>32</v>
      </c>
      <c r="E24" s="62"/>
      <c r="F24" s="62"/>
      <c r="G24" s="62"/>
      <c r="H24" s="63"/>
      <c r="I24" s="27"/>
      <c r="J24" s="64"/>
      <c r="K24" s="65" t="s">
        <v>13</v>
      </c>
      <c r="L24" s="65"/>
      <c r="M24" s="65"/>
      <c r="N24" s="66"/>
    </row>
    <row r="25" spans="2:14" ht="20.100000000000001" customHeight="1">
      <c r="B25" s="109"/>
      <c r="C25" s="31"/>
      <c r="D25" s="67"/>
      <c r="E25" s="67"/>
      <c r="F25" s="67"/>
      <c r="G25" s="67"/>
      <c r="H25" s="32"/>
      <c r="I25" s="5"/>
      <c r="J25" s="68"/>
      <c r="K25" s="40"/>
      <c r="L25" s="40"/>
      <c r="M25" s="69" t="s">
        <v>18</v>
      </c>
      <c r="N25" s="125">
        <f>COUNTIF(J20:J24,"x")*0+COUNTIF(K20:K24,"X")*1+COUNTIF(L20:L24,"X")*2+COUNTIF(M20:M24,"X")*3+COUNTIF(N20:N24,"X")*4</f>
        <v>6</v>
      </c>
    </row>
    <row r="26" spans="2:14" ht="20.100000000000001" customHeight="1">
      <c r="B26" s="89" t="s">
        <v>33</v>
      </c>
      <c r="C26" s="10" t="s">
        <v>34</v>
      </c>
      <c r="D26" s="11"/>
      <c r="E26" s="11"/>
      <c r="F26" s="11"/>
      <c r="G26" s="11"/>
      <c r="H26" s="11"/>
      <c r="I26" s="11"/>
      <c r="J26" s="12"/>
      <c r="K26" s="12"/>
      <c r="L26" s="12"/>
      <c r="M26" s="12"/>
      <c r="N26" s="13"/>
    </row>
    <row r="27" spans="2:14" ht="20.100000000000001" customHeight="1">
      <c r="B27" s="108"/>
      <c r="C27" s="84">
        <v>1</v>
      </c>
      <c r="D27" s="15" t="s">
        <v>35</v>
      </c>
      <c r="E27" s="14"/>
      <c r="F27" s="14"/>
      <c r="G27" s="14"/>
      <c r="H27" s="54"/>
      <c r="I27" s="16"/>
      <c r="J27" s="55"/>
      <c r="K27" s="56"/>
      <c r="L27" s="56" t="s">
        <v>13</v>
      </c>
      <c r="M27" s="56"/>
      <c r="N27" s="57"/>
    </row>
    <row r="28" spans="2:14" ht="20.100000000000001" customHeight="1">
      <c r="B28" s="108"/>
      <c r="C28" s="85">
        <v>2</v>
      </c>
      <c r="D28" s="21" t="s">
        <v>36</v>
      </c>
      <c r="E28" s="20"/>
      <c r="F28" s="20"/>
      <c r="G28" s="20"/>
      <c r="H28" s="58"/>
      <c r="I28" s="22"/>
      <c r="J28" s="59"/>
      <c r="K28" s="60"/>
      <c r="L28" s="60" t="s">
        <v>13</v>
      </c>
      <c r="M28" s="60"/>
      <c r="N28" s="61"/>
    </row>
    <row r="29" spans="2:14" ht="20.100000000000001" customHeight="1">
      <c r="B29" s="108"/>
      <c r="C29" s="85">
        <v>3</v>
      </c>
      <c r="D29" s="21" t="s">
        <v>37</v>
      </c>
      <c r="E29" s="20"/>
      <c r="F29" s="20"/>
      <c r="G29" s="20"/>
      <c r="H29" s="58"/>
      <c r="I29" s="22"/>
      <c r="J29" s="59"/>
      <c r="K29" s="60"/>
      <c r="L29" s="60"/>
      <c r="M29" s="60" t="s">
        <v>13</v>
      </c>
      <c r="N29" s="61"/>
    </row>
    <row r="30" spans="2:14" ht="20.100000000000001" customHeight="1">
      <c r="B30" s="108"/>
      <c r="C30" s="85">
        <v>4</v>
      </c>
      <c r="D30" s="21" t="s">
        <v>38</v>
      </c>
      <c r="E30" s="20"/>
      <c r="F30" s="20"/>
      <c r="G30" s="20"/>
      <c r="H30" s="58"/>
      <c r="I30" s="22"/>
      <c r="J30" s="59"/>
      <c r="K30" s="60"/>
      <c r="L30" s="60"/>
      <c r="M30" s="60" t="s">
        <v>13</v>
      </c>
      <c r="N30" s="61"/>
    </row>
    <row r="31" spans="2:14" ht="20.100000000000001" customHeight="1">
      <c r="B31" s="108"/>
      <c r="C31" s="86">
        <v>5</v>
      </c>
      <c r="D31" s="26" t="s">
        <v>39</v>
      </c>
      <c r="E31" s="62"/>
      <c r="F31" s="62"/>
      <c r="G31" s="62"/>
      <c r="H31" s="63"/>
      <c r="I31" s="27"/>
      <c r="J31" s="64"/>
      <c r="K31" s="65" t="s">
        <v>13</v>
      </c>
      <c r="L31" s="65"/>
      <c r="M31" s="65"/>
      <c r="N31" s="66"/>
    </row>
    <row r="32" spans="2:14" ht="20.100000000000001" customHeight="1">
      <c r="B32" s="109"/>
      <c r="C32" s="31"/>
      <c r="D32" s="67"/>
      <c r="E32" s="67"/>
      <c r="F32" s="67"/>
      <c r="G32" s="67"/>
      <c r="H32" s="32"/>
      <c r="I32" s="5"/>
      <c r="J32" s="68"/>
      <c r="K32" s="40"/>
      <c r="L32" s="40"/>
      <c r="M32" s="69" t="s">
        <v>18</v>
      </c>
      <c r="N32" s="125">
        <f>COUNTIF(J27:J31,"x")*0+COUNTIF(K27:K31,"X")*1+COUNTIF(L27:L31,"X")*2+COUNTIF(M27:M31,"X")*3+COUNTIF(N27:N31,"X")*4</f>
        <v>11</v>
      </c>
    </row>
    <row r="33" spans="2:21" ht="20.100000000000001" customHeight="1">
      <c r="B33" s="89" t="s">
        <v>40</v>
      </c>
      <c r="C33" s="10" t="s">
        <v>41</v>
      </c>
      <c r="D33" s="11"/>
      <c r="E33" s="11"/>
      <c r="F33" s="11"/>
      <c r="G33" s="11"/>
      <c r="H33" s="11"/>
      <c r="I33" s="11"/>
      <c r="J33" s="12"/>
      <c r="K33" s="12"/>
      <c r="L33" s="12"/>
      <c r="M33" s="12"/>
      <c r="N33" s="13"/>
    </row>
    <row r="34" spans="2:21" ht="20.100000000000001" customHeight="1">
      <c r="B34" s="108"/>
      <c r="C34" s="84">
        <v>1</v>
      </c>
      <c r="D34" s="15" t="s">
        <v>42</v>
      </c>
      <c r="E34" s="14"/>
      <c r="F34" s="14"/>
      <c r="G34" s="14"/>
      <c r="H34" s="54"/>
      <c r="I34" s="16"/>
      <c r="J34" s="55"/>
      <c r="K34" s="56"/>
      <c r="L34" s="56"/>
      <c r="M34" s="56"/>
      <c r="N34" s="57" t="s">
        <v>13</v>
      </c>
    </row>
    <row r="35" spans="2:21" ht="20.100000000000001" customHeight="1">
      <c r="B35" s="108"/>
      <c r="C35" s="85">
        <v>2</v>
      </c>
      <c r="D35" s="21" t="s">
        <v>43</v>
      </c>
      <c r="E35" s="20"/>
      <c r="F35" s="20"/>
      <c r="G35" s="20"/>
      <c r="H35" s="58"/>
      <c r="I35" s="22"/>
      <c r="J35" s="59"/>
      <c r="K35" s="60"/>
      <c r="L35" s="60"/>
      <c r="M35" s="60"/>
      <c r="N35" s="61" t="s">
        <v>13</v>
      </c>
    </row>
    <row r="36" spans="2:21" ht="20.100000000000001" customHeight="1">
      <c r="B36" s="108"/>
      <c r="C36" s="85">
        <v>3</v>
      </c>
      <c r="D36" s="21" t="s">
        <v>44</v>
      </c>
      <c r="E36" s="20"/>
      <c r="F36" s="20"/>
      <c r="G36" s="20"/>
      <c r="H36" s="58"/>
      <c r="I36" s="22"/>
      <c r="J36" s="59"/>
      <c r="K36" s="60"/>
      <c r="L36" s="60"/>
      <c r="M36" s="60" t="s">
        <v>13</v>
      </c>
      <c r="N36" s="61"/>
    </row>
    <row r="37" spans="2:21" ht="20.100000000000001" customHeight="1">
      <c r="B37" s="108"/>
      <c r="C37" s="85">
        <v>4</v>
      </c>
      <c r="D37" s="21" t="s">
        <v>45</v>
      </c>
      <c r="E37" s="20"/>
      <c r="F37" s="20"/>
      <c r="G37" s="20"/>
      <c r="H37" s="58"/>
      <c r="I37" s="22"/>
      <c r="J37" s="59"/>
      <c r="K37" s="60"/>
      <c r="L37" s="60"/>
      <c r="M37" s="60" t="s">
        <v>13</v>
      </c>
      <c r="N37" s="61"/>
    </row>
    <row r="38" spans="2:21" ht="20.100000000000001" customHeight="1">
      <c r="B38" s="108"/>
      <c r="C38" s="86">
        <v>5</v>
      </c>
      <c r="D38" s="26" t="s">
        <v>46</v>
      </c>
      <c r="E38" s="62"/>
      <c r="F38" s="62"/>
      <c r="G38" s="62"/>
      <c r="H38" s="63"/>
      <c r="I38" s="27"/>
      <c r="J38" s="64"/>
      <c r="K38" s="130" t="s">
        <v>13</v>
      </c>
      <c r="L38" s="65"/>
      <c r="M38" s="65"/>
      <c r="N38" s="66"/>
    </row>
    <row r="39" spans="2:21" ht="20.100000000000001" customHeight="1">
      <c r="B39" s="109"/>
      <c r="C39" s="31"/>
      <c r="D39" s="67"/>
      <c r="E39" s="67"/>
      <c r="F39" s="67"/>
      <c r="G39" s="67"/>
      <c r="H39" s="32"/>
      <c r="I39" s="5"/>
      <c r="J39" s="68"/>
      <c r="K39" s="40"/>
      <c r="L39" s="40"/>
      <c r="M39" s="69" t="s">
        <v>18</v>
      </c>
      <c r="N39" s="125">
        <f>COUNTIF(J34:J38,"x")*0+COUNTIF(K34:K38,"X")*1+COUNTIF(L34:L38,"X")*2+COUNTIF(M34:M38,"X")*3+COUNTIF(N34:N38,"X")*4</f>
        <v>15</v>
      </c>
    </row>
    <row r="40" spans="2:21" ht="8.1" customHeight="1">
      <c r="C40" s="36"/>
      <c r="D40" s="36"/>
      <c r="E40" s="36"/>
      <c r="F40" s="36"/>
      <c r="G40" s="36"/>
      <c r="H40" s="37"/>
      <c r="I40" s="37"/>
      <c r="J40" s="38"/>
      <c r="K40" s="38"/>
      <c r="L40" s="38"/>
      <c r="M40" s="38"/>
      <c r="N40" s="38"/>
    </row>
    <row r="41" spans="2:21" s="70" customFormat="1" ht="20.100000000000001" customHeight="1">
      <c r="C41" s="36"/>
      <c r="D41" s="36"/>
      <c r="E41" s="36"/>
      <c r="F41" s="36"/>
      <c r="G41" s="36"/>
      <c r="H41" s="37"/>
      <c r="J41" s="126"/>
      <c r="K41" s="127"/>
      <c r="L41" s="127"/>
      <c r="M41" s="128" t="s">
        <v>56</v>
      </c>
      <c r="N41" s="129">
        <f>N11+N18+N25+N32+N39</f>
        <v>54</v>
      </c>
    </row>
    <row r="42" spans="2:21" ht="18.600000000000001" customHeight="1">
      <c r="C42" s="36"/>
      <c r="D42" s="36"/>
      <c r="E42" s="36"/>
      <c r="F42" s="36"/>
      <c r="G42" s="36"/>
      <c r="H42" s="37"/>
      <c r="I42" s="43"/>
      <c r="J42" s="1"/>
      <c r="K42" s="1"/>
    </row>
    <row r="43" spans="2:21" ht="15.95" customHeight="1">
      <c r="C43" s="36"/>
      <c r="D43" s="36"/>
      <c r="E43" s="36"/>
      <c r="F43" s="36"/>
      <c r="G43" s="36"/>
      <c r="H43" s="37"/>
      <c r="I43" s="45"/>
      <c r="J43" s="1"/>
      <c r="K43" s="1"/>
      <c r="L43" s="1"/>
      <c r="M43" s="1"/>
      <c r="N43" s="1"/>
      <c r="S43" s="71" t="s">
        <v>57</v>
      </c>
      <c r="T43" s="41" t="s">
        <v>58</v>
      </c>
      <c r="U43" s="42" t="s">
        <v>59</v>
      </c>
    </row>
    <row r="44" spans="2:21" ht="15.95" customHeight="1">
      <c r="C44" s="36"/>
      <c r="D44" s="75" t="s">
        <v>60</v>
      </c>
      <c r="E44" s="36"/>
      <c r="F44" s="36"/>
      <c r="G44" s="36"/>
      <c r="H44" s="72" t="s">
        <v>61</v>
      </c>
      <c r="I44" s="46"/>
      <c r="J44" s="1"/>
      <c r="K44" s="1"/>
      <c r="L44" s="1"/>
      <c r="M44" s="73" t="s">
        <v>62</v>
      </c>
      <c r="N44" s="1">
        <f>N11</f>
        <v>11</v>
      </c>
      <c r="S44" s="76" t="s">
        <v>63</v>
      </c>
      <c r="T44" s="131">
        <v>65</v>
      </c>
      <c r="U44" s="77">
        <v>30</v>
      </c>
    </row>
    <row r="45" spans="2:21" ht="15.95" customHeight="1">
      <c r="C45" s="36"/>
      <c r="D45" s="75" t="s">
        <v>64</v>
      </c>
      <c r="E45" s="36"/>
      <c r="F45" s="36"/>
      <c r="G45" s="36"/>
      <c r="H45" s="72" t="s">
        <v>65</v>
      </c>
      <c r="I45" s="47"/>
      <c r="J45" s="1"/>
      <c r="K45" s="1"/>
      <c r="L45" s="1"/>
      <c r="M45" s="73" t="s">
        <v>66</v>
      </c>
      <c r="N45" s="1">
        <f>N18</f>
        <v>11</v>
      </c>
      <c r="S45" s="78" t="s">
        <v>67</v>
      </c>
      <c r="T45" s="132">
        <v>60</v>
      </c>
      <c r="U45" s="79">
        <v>30</v>
      </c>
    </row>
    <row r="46" spans="2:21" ht="15.95" customHeight="1">
      <c r="C46" s="36"/>
      <c r="D46" s="75" t="s">
        <v>51</v>
      </c>
      <c r="E46" s="36"/>
      <c r="F46" s="36"/>
      <c r="G46" s="36"/>
      <c r="H46" s="72" t="s">
        <v>68</v>
      </c>
      <c r="I46" s="47"/>
      <c r="J46" s="1"/>
      <c r="K46" s="1"/>
      <c r="L46" s="1"/>
      <c r="M46" s="73" t="s">
        <v>69</v>
      </c>
      <c r="N46" s="1">
        <f>N25</f>
        <v>6</v>
      </c>
      <c r="S46" s="78" t="s">
        <v>70</v>
      </c>
      <c r="T46" s="132">
        <v>55</v>
      </c>
      <c r="U46" s="79">
        <v>30</v>
      </c>
    </row>
    <row r="47" spans="2:21" ht="15.95" customHeight="1">
      <c r="D47" s="75" t="s">
        <v>71</v>
      </c>
      <c r="H47" s="74" t="s">
        <v>72</v>
      </c>
      <c r="M47" s="73" t="s">
        <v>73</v>
      </c>
      <c r="N47" s="1">
        <f>N32</f>
        <v>11</v>
      </c>
      <c r="S47" s="78" t="s">
        <v>74</v>
      </c>
      <c r="T47" s="132">
        <v>60</v>
      </c>
      <c r="U47" s="79">
        <v>30</v>
      </c>
    </row>
    <row r="48" spans="2:21" ht="15.95" customHeight="1">
      <c r="D48" s="75" t="s">
        <v>75</v>
      </c>
      <c r="H48" s="74" t="s">
        <v>76</v>
      </c>
      <c r="M48" s="73" t="s">
        <v>77</v>
      </c>
      <c r="N48" s="1">
        <f>N39</f>
        <v>15</v>
      </c>
      <c r="S48" s="78" t="s">
        <v>78</v>
      </c>
      <c r="T48" s="132">
        <v>45</v>
      </c>
      <c r="U48" s="79">
        <v>30</v>
      </c>
    </row>
    <row r="49" spans="1:21" ht="15.95" customHeight="1">
      <c r="D49" s="75" t="s">
        <v>79</v>
      </c>
      <c r="H49" s="74" t="s">
        <v>80</v>
      </c>
      <c r="S49" s="78" t="s">
        <v>81</v>
      </c>
      <c r="T49" s="132">
        <v>51</v>
      </c>
      <c r="U49" s="79">
        <v>30</v>
      </c>
    </row>
    <row r="50" spans="1:21" ht="15.95" customHeight="1">
      <c r="D50" s="75" t="s">
        <v>60</v>
      </c>
      <c r="H50" s="74" t="s">
        <v>82</v>
      </c>
      <c r="S50" s="78" t="s">
        <v>83</v>
      </c>
      <c r="T50" s="132">
        <v>46</v>
      </c>
      <c r="U50" s="79">
        <v>30</v>
      </c>
    </row>
    <row r="51" spans="1:21" ht="15.95" customHeight="1">
      <c r="D51" s="75" t="s">
        <v>64</v>
      </c>
      <c r="H51" s="74" t="s">
        <v>84</v>
      </c>
      <c r="S51" s="78" t="s">
        <v>85</v>
      </c>
      <c r="T51" s="132">
        <v>46</v>
      </c>
      <c r="U51" s="79">
        <v>30</v>
      </c>
    </row>
    <row r="52" spans="1:21" ht="15.95" customHeight="1">
      <c r="D52" s="75" t="s">
        <v>51</v>
      </c>
      <c r="H52" s="74" t="s">
        <v>53</v>
      </c>
      <c r="S52" s="78" t="s">
        <v>86</v>
      </c>
      <c r="T52" s="132">
        <v>54</v>
      </c>
      <c r="U52" s="79">
        <v>30</v>
      </c>
    </row>
    <row r="53" spans="1:21" ht="15.95" customHeight="1">
      <c r="D53" s="75" t="s">
        <v>71</v>
      </c>
      <c r="H53" s="74" t="s">
        <v>87</v>
      </c>
      <c r="S53" s="78" t="s">
        <v>88</v>
      </c>
      <c r="T53" s="132"/>
      <c r="U53" s="79">
        <v>30</v>
      </c>
    </row>
    <row r="54" spans="1:21" ht="15.95" customHeight="1">
      <c r="D54" s="75" t="s">
        <v>75</v>
      </c>
      <c r="H54" s="74" t="s">
        <v>89</v>
      </c>
      <c r="S54" s="78" t="s">
        <v>90</v>
      </c>
      <c r="T54" s="132"/>
      <c r="U54" s="79">
        <v>30</v>
      </c>
    </row>
    <row r="55" spans="1:21" ht="15.95" customHeight="1">
      <c r="D55" s="75" t="s">
        <v>79</v>
      </c>
      <c r="H55" s="74" t="s">
        <v>91</v>
      </c>
      <c r="S55" s="80" t="s">
        <v>92</v>
      </c>
      <c r="T55" s="133"/>
      <c r="U55" s="81">
        <v>30</v>
      </c>
    </row>
    <row r="56" spans="1:21" ht="26.1" customHeight="1"/>
    <row r="57" spans="1:21" ht="26.1" customHeight="1"/>
    <row r="58" spans="1:21" ht="26.1" customHeight="1">
      <c r="C58" s="1"/>
      <c r="D58" s="1"/>
      <c r="E58" s="110" t="s">
        <v>49</v>
      </c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</row>
    <row r="59" spans="1:21" ht="26.1" customHeight="1">
      <c r="A59" s="88"/>
      <c r="B59" s="88"/>
      <c r="C59" s="88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</sheetData>
  <mergeCells count="10">
    <mergeCell ref="B2:Z2"/>
    <mergeCell ref="C4:E4"/>
    <mergeCell ref="D3:G3"/>
    <mergeCell ref="B19:B25"/>
    <mergeCell ref="E58:P58"/>
    <mergeCell ref="B26:B32"/>
    <mergeCell ref="B33:B39"/>
    <mergeCell ref="I3:N3"/>
    <mergeCell ref="B5:B11"/>
    <mergeCell ref="B12:B18"/>
  </mergeCells>
  <phoneticPr fontId="0" type="noConversion"/>
  <conditionalFormatting sqref="J60:N1048576 J1:N57">
    <cfRule type="cellIs" dxfId="0" priority="1" stopIfTrue="1" operator="equal">
      <formula>"x"</formula>
    </cfRule>
  </conditionalFormatting>
  <dataValidations count="2">
    <dataValidation type="list" allowBlank="1" showInputMessage="1" showErrorMessage="1" sqref="C4:E4" xr:uid="{00000000-0002-0000-0100-000000000000}">
      <formula1>$H$44:$H$55</formula1>
    </dataValidation>
    <dataValidation type="list" allowBlank="1" showInputMessage="1" showErrorMessage="1" sqref="D3:G3" xr:uid="{00000000-0002-0000-0100-000001000000}">
      <formula1>$D$44:$D$59</formula1>
    </dataValidation>
  </dataValidations>
  <printOptions horizontalCentered="1" verticalCentered="1"/>
  <pageMargins left="0" right="0.25" top="0.25" bottom="0" header="0.2" footer="0.54"/>
  <pageSetup paperSize="9" scale="50" orientation="landscape" horizontalDpi="4294967295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7899C580CB0C4480908FFC2C286A52" ma:contentTypeVersion="8" ma:contentTypeDescription="Create a new document." ma:contentTypeScope="" ma:versionID="bff7f7ebcdb034f4b516ce8d930e31b5">
  <xsd:schema xmlns:xsd="http://www.w3.org/2001/XMLSchema" xmlns:xs="http://www.w3.org/2001/XMLSchema" xmlns:p="http://schemas.microsoft.com/office/2006/metadata/properties" xmlns:ns2="54a85b43-e484-4e23-8a6a-a07a2ddf1fbd" xmlns:ns3="b3eb33db-f301-4cf0-bf6a-881ba77f7602" targetNamespace="http://schemas.microsoft.com/office/2006/metadata/properties" ma:root="true" ma:fieldsID="6f23a9b6867f7262c3f8f1d38cad4586" ns2:_="" ns3:_="">
    <xsd:import namespace="54a85b43-e484-4e23-8a6a-a07a2ddf1fbd"/>
    <xsd:import namespace="b3eb33db-f301-4cf0-bf6a-881ba77f76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85b43-e484-4e23-8a6a-a07a2ddf1fb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b33db-f301-4cf0-bf6a-881ba77f76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BED418-4213-42B4-A1BD-8ADB79A7D29F}"/>
</file>

<file path=customXml/itemProps2.xml><?xml version="1.0" encoding="utf-8"?>
<ds:datastoreItem xmlns:ds="http://schemas.openxmlformats.org/officeDocument/2006/customXml" ds:itemID="{696EEA4B-63B7-4821-86DC-F1C855235E25}"/>
</file>

<file path=customXml/itemProps3.xml><?xml version="1.0" encoding="utf-8"?>
<ds:datastoreItem xmlns:ds="http://schemas.openxmlformats.org/officeDocument/2006/customXml" ds:itemID="{660179E3-5F71-4FEE-B4C0-AA672A98A4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Westinghouse Brakes Ltd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6SigmaRachel</dc:creator>
  <cp:keywords/>
  <dc:description/>
  <cp:lastModifiedBy>Christina Almblad</cp:lastModifiedBy>
  <cp:revision/>
  <dcterms:created xsi:type="dcterms:W3CDTF">2000-08-10T14:43:23Z</dcterms:created>
  <dcterms:modified xsi:type="dcterms:W3CDTF">2024-03-20T16:07:52Z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0x010100A07899C580CB0C4480908FFC2C286A52</vt:lpwstr>
  </property>
</Properties>
</file>